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BRAS CORMUDESI\7.-PROYECTOS EN CURSO\58.-GABRIELA MISTRAL\9.-CAMBIO TECHUMBRE GIMNASIO 2020 - LICITAR\7.-ANTECEDENTES DE LICITACION CAMBIO TECH GYM MISTRAL\"/>
    </mc:Choice>
  </mc:AlternateContent>
  <xr:revisionPtr revIDLastSave="0" documentId="13_ncr:1_{77FF8181-6135-4B71-B403-98E2641971A9}" xr6:coauthVersionLast="45" xr6:coauthVersionMax="45" xr10:uidLastSave="{00000000-0000-0000-0000-000000000000}"/>
  <bookViews>
    <workbookView xWindow="12795" yWindow="555" windowWidth="15495" windowHeight="15045" xr2:uid="{472B85D2-3F68-484A-A057-9DA0D13612B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G37" i="1"/>
  <c r="G40" i="1" l="1"/>
  <c r="G19" i="1"/>
  <c r="G34" i="1" l="1"/>
  <c r="G22" i="1" l="1"/>
  <c r="G43" i="1"/>
  <c r="E21" i="1" l="1"/>
  <c r="G25" i="1" l="1"/>
  <c r="G42" i="1" l="1"/>
  <c r="G44" i="1" s="1"/>
  <c r="G30" i="1" l="1"/>
  <c r="G32" i="1"/>
  <c r="G26" i="1" l="1"/>
  <c r="G27" i="1" s="1"/>
  <c r="G21" i="1"/>
  <c r="G20" i="1"/>
  <c r="G23" i="1" s="1"/>
  <c r="G46" i="1" l="1"/>
  <c r="G29" i="1" l="1"/>
  <c r="G47" i="1" l="1"/>
  <c r="G31" i="1"/>
  <c r="G33" i="1"/>
  <c r="G16" i="1"/>
  <c r="G17" i="1" s="1"/>
  <c r="G35" i="1" l="1"/>
  <c r="G48" i="1" l="1"/>
  <c r="G49" i="1" s="1"/>
  <c r="G50" i="1" l="1"/>
  <c r="G51" i="1" s="1"/>
  <c r="G52" i="1" s="1"/>
  <c r="G53" i="1" s="1"/>
</calcChain>
</file>

<file path=xl/sharedStrings.xml><?xml version="1.0" encoding="utf-8"?>
<sst xmlns="http://schemas.openxmlformats.org/spreadsheetml/2006/main" count="105" uniqueCount="89">
  <si>
    <t>PROPUESTA:</t>
  </si>
  <si>
    <t>PROYECTO:</t>
  </si>
  <si>
    <t>UBICACIÓN:</t>
  </si>
  <si>
    <t>FECHA:</t>
  </si>
  <si>
    <t>DURACION :</t>
  </si>
  <si>
    <t>ITEM</t>
  </si>
  <si>
    <t>DETALLE</t>
  </si>
  <si>
    <t>UN</t>
  </si>
  <si>
    <t>CANTIDAD</t>
  </si>
  <si>
    <t>P. UNITARIO</t>
  </si>
  <si>
    <t>TOTAL</t>
  </si>
  <si>
    <t>A</t>
  </si>
  <si>
    <t>1.0</t>
  </si>
  <si>
    <t>OBRAS PRELIMINARES</t>
  </si>
  <si>
    <t xml:space="preserve">M2 </t>
  </si>
  <si>
    <t>GL</t>
  </si>
  <si>
    <t xml:space="preserve">TOTAL </t>
  </si>
  <si>
    <t xml:space="preserve">CUBIERTAS </t>
  </si>
  <si>
    <t>M2</t>
  </si>
  <si>
    <t>2.2</t>
  </si>
  <si>
    <t>ML</t>
  </si>
  <si>
    <t>2.4</t>
  </si>
  <si>
    <t>3.0</t>
  </si>
  <si>
    <t>4.0</t>
  </si>
  <si>
    <t>5.0</t>
  </si>
  <si>
    <t>ENTREGA DE LA OBRA</t>
  </si>
  <si>
    <t>5.1</t>
  </si>
  <si>
    <t>Limpieza y entrga de obra</t>
  </si>
  <si>
    <t>SUB TOTAL NETO</t>
  </si>
  <si>
    <t>G.G.</t>
  </si>
  <si>
    <t>UTILIDAD</t>
  </si>
  <si>
    <t>TOTAL NETO</t>
  </si>
  <si>
    <t>I.V.A.</t>
  </si>
  <si>
    <t>_________________________</t>
  </si>
  <si>
    <t>TOTAL CON I.V.A.</t>
  </si>
  <si>
    <t>Fieltro Aluminizado-Anticondensante Reflex 762</t>
  </si>
  <si>
    <t>ml</t>
  </si>
  <si>
    <t>m2</t>
  </si>
  <si>
    <t>un</t>
  </si>
  <si>
    <t xml:space="preserve">MEJORAMIENTO CUBIERTAS </t>
  </si>
  <si>
    <t xml:space="preserve">INSTALACIONES </t>
  </si>
  <si>
    <t>PINTURAS</t>
  </si>
  <si>
    <t xml:space="preserve">ESCUELA GABRIELA MISTRAL </t>
  </si>
  <si>
    <t>3.1</t>
  </si>
  <si>
    <t>Plancha Acanalada Onda Toledana Zincalum 0.35 mm prepintantada</t>
  </si>
  <si>
    <t xml:space="preserve">Instalación electrica </t>
  </si>
  <si>
    <t>gl</t>
  </si>
  <si>
    <t>4.1</t>
  </si>
  <si>
    <t>4.2</t>
  </si>
  <si>
    <t>2.1</t>
  </si>
  <si>
    <t>2.3</t>
  </si>
  <si>
    <t>1.1</t>
  </si>
  <si>
    <t xml:space="preserve">ITEMIZADO OFICIAL </t>
  </si>
  <si>
    <t>3.2</t>
  </si>
  <si>
    <t xml:space="preserve">m2 </t>
  </si>
  <si>
    <t>MEJORAMIENTO TECHUMBRE GIMNASIO</t>
  </si>
  <si>
    <t>Plancha terciado ranurado 9mm 1.22x2.44m</t>
  </si>
  <si>
    <t>Provision e instalacion de cuarto Rodón pino Finger 15x15 mm</t>
  </si>
  <si>
    <t>Esquinero pino Finger 28x28 mm</t>
  </si>
  <si>
    <t>m3</t>
  </si>
  <si>
    <t>5.2</t>
  </si>
  <si>
    <t>6.0</t>
  </si>
  <si>
    <t>6.1</t>
  </si>
  <si>
    <t>Provision y aplicación de Barniz cielo ( 2 manos)</t>
  </si>
  <si>
    <t>Provision e instalacion de tablero OSB estructural 11 x 1220 x 2440 mm</t>
  </si>
  <si>
    <t>Retiro de Techumbre  existente</t>
  </si>
  <si>
    <t xml:space="preserve">CIELOS </t>
  </si>
  <si>
    <t>Estructura de Metalcon perfiles 40r,perfil AT y conector TI)</t>
  </si>
  <si>
    <t>Instalación luminaria led 300 5 PCS</t>
  </si>
  <si>
    <t xml:space="preserve"> Bajadas de aguas pvc</t>
  </si>
  <si>
    <t xml:space="preserve">Canaleta de aguas lluvias  pvc </t>
  </si>
  <si>
    <t xml:space="preserve">ALEROS </t>
  </si>
  <si>
    <t>revestimiento fronton terciado estructural 11 x 1220 x 2440 mm</t>
  </si>
  <si>
    <t>Enlucido y pintura 2 manos (muros fronton y aleros)</t>
  </si>
  <si>
    <t>2.0</t>
  </si>
  <si>
    <t>4.3</t>
  </si>
  <si>
    <t>4.4</t>
  </si>
  <si>
    <t>4.5</t>
  </si>
  <si>
    <t>4.6</t>
  </si>
  <si>
    <t>5.3</t>
  </si>
  <si>
    <t>6.2</t>
  </si>
  <si>
    <t>7.0</t>
  </si>
  <si>
    <t>7.1</t>
  </si>
  <si>
    <t xml:space="preserve">NOMBRE Y FIRMA </t>
  </si>
  <si>
    <t>EMPRESA CONTRATISTA</t>
  </si>
  <si>
    <t xml:space="preserve">IDENTIFICAR PLAZO EN DIAS CORRIDOS </t>
  </si>
  <si>
    <t>Revestimiento alero pino 1x4</t>
  </si>
  <si>
    <t>Tapacan 1x6</t>
  </si>
  <si>
    <t xml:space="preserve">Caballete de ojalateria A=0,30 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</si>
</sst>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[$$-340A]\ #,##0;\-[$$-340A]\ #,##0"/>
  </numFmts>
  <fonts count="12" x14ac:knownFonts="1">
    <font>
      <sz val="11"/>
      <color theme="1"/>
      <name val="Calibri"/>
      <family val="2"/>
      <scheme val="minor"/>
    </font>
    <font>
      <sz val="16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sz val="10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2" fontId="4" fillId="0" borderId="1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9" fontId="5" fillId="0" borderId="3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42" fontId="5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5" borderId="1" xfId="0" applyNumberFormat="1" applyFont="1" applyFill="1" applyBorder="1" applyAlignment="1" applyProtection="1">
      <alignment horizontal="center" vertical="center"/>
    </xf>
    <xf numFmtId="164" fontId="4" fillId="5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2" fillId="3" borderId="8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164" fontId="4" fillId="0" borderId="9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/>
    <xf numFmtId="164" fontId="4" fillId="3" borderId="9" xfId="0" applyNumberFormat="1" applyFont="1" applyFill="1" applyBorder="1" applyAlignment="1" applyProtection="1">
      <alignment horizontal="center" vertical="center"/>
    </xf>
    <xf numFmtId="0" fontId="4" fillId="5" borderId="8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/>
    </xf>
    <xf numFmtId="164" fontId="4" fillId="0" borderId="12" xfId="0" applyNumberFormat="1" applyFont="1" applyFill="1" applyBorder="1" applyAlignment="1" applyProtection="1">
      <alignment horizontal="center" vertical="center"/>
    </xf>
    <xf numFmtId="164" fontId="7" fillId="0" borderId="7" xfId="0" applyNumberFormat="1" applyFont="1" applyFill="1" applyBorder="1" applyAlignment="1" applyProtection="1"/>
    <xf numFmtId="0" fontId="5" fillId="0" borderId="17" xfId="0" applyNumberFormat="1" applyFont="1" applyFill="1" applyBorder="1" applyAlignment="1" applyProtection="1"/>
    <xf numFmtId="164" fontId="5" fillId="0" borderId="9" xfId="0" applyNumberFormat="1" applyFont="1" applyFill="1" applyBorder="1" applyAlignment="1" applyProtection="1"/>
    <xf numFmtId="164" fontId="7" fillId="0" borderId="9" xfId="0" applyNumberFormat="1" applyFont="1" applyFill="1" applyBorder="1" applyAlignment="1" applyProtection="1"/>
    <xf numFmtId="164" fontId="7" fillId="0" borderId="12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left"/>
    </xf>
    <xf numFmtId="0" fontId="2" fillId="0" borderId="28" xfId="0" applyNumberFormat="1" applyFont="1" applyFill="1" applyBorder="1" applyAlignment="1" applyProtection="1">
      <alignment horizontal="left"/>
    </xf>
    <xf numFmtId="0" fontId="2" fillId="0" borderId="29" xfId="0" applyNumberFormat="1" applyFont="1" applyFill="1" applyBorder="1" applyAlignment="1" applyProtection="1">
      <alignment horizontal="left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9" fontId="5" fillId="0" borderId="1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4" fillId="5" borderId="9" xfId="0" applyNumberFormat="1" applyFont="1" applyFill="1" applyBorder="1" applyAlignment="1">
      <alignment horizontal="center" vertical="center"/>
    </xf>
    <xf numFmtId="0" fontId="0" fillId="5" borderId="0" xfId="0" applyFill="1"/>
    <xf numFmtId="0" fontId="6" fillId="0" borderId="1" xfId="0" applyFont="1" applyBorder="1"/>
    <xf numFmtId="164" fontId="4" fillId="0" borderId="2" xfId="0" applyNumberFormat="1" applyFont="1" applyFill="1" applyBorder="1" applyAlignment="1" applyProtection="1">
      <alignment horizontal="center"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7" fillId="0" borderId="18" xfId="0" applyNumberFormat="1" applyFont="1" applyFill="1" applyBorder="1" applyAlignment="1" applyProtection="1">
      <alignment horizontal="left"/>
    </xf>
    <xf numFmtId="0" fontId="7" fillId="0" borderId="14" xfId="0" applyNumberFormat="1" applyFont="1" applyFill="1" applyBorder="1" applyAlignment="1" applyProtection="1">
      <alignment horizontal="left"/>
    </xf>
    <xf numFmtId="0" fontId="7" fillId="0" borderId="17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/>
    </xf>
    <xf numFmtId="0" fontId="1" fillId="0" borderId="20" xfId="0" applyNumberFormat="1" applyFont="1" applyFill="1" applyBorder="1" applyAlignment="1" applyProtection="1">
      <alignment horizontal="center"/>
    </xf>
    <xf numFmtId="0" fontId="1" fillId="0" borderId="21" xfId="0" applyNumberFormat="1" applyFont="1" applyFill="1" applyBorder="1" applyAlignment="1" applyProtection="1">
      <alignment horizontal="center"/>
    </xf>
    <xf numFmtId="0" fontId="1" fillId="0" borderId="22" xfId="0" applyNumberFormat="1" applyFont="1" applyFill="1" applyBorder="1" applyAlignment="1" applyProtection="1">
      <alignment horizontal="center"/>
    </xf>
    <xf numFmtId="0" fontId="2" fillId="0" borderId="23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26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14" fontId="2" fillId="0" borderId="26" xfId="0" applyNumberFormat="1" applyFont="1" applyFill="1" applyBorder="1" applyAlignment="1" applyProtection="1">
      <alignment horizontal="left"/>
    </xf>
    <xf numFmtId="14" fontId="2" fillId="0" borderId="0" xfId="0" applyNumberFormat="1" applyFont="1" applyFill="1" applyBorder="1" applyAlignment="1" applyProtection="1">
      <alignment horizontal="left"/>
    </xf>
    <xf numFmtId="14" fontId="2" fillId="0" borderId="27" xfId="0" applyNumberFormat="1" applyFont="1" applyFill="1" applyBorder="1" applyAlignment="1" applyProtection="1">
      <alignment horizontal="left"/>
    </xf>
    <xf numFmtId="0" fontId="11" fillId="0" borderId="26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27" xfId="0" applyNumberFormat="1" applyFont="1" applyFill="1" applyBorder="1" applyAlignment="1" applyProtection="1">
      <alignment horizontal="left"/>
    </xf>
    <xf numFmtId="0" fontId="2" fillId="3" borderId="1" xfId="0" applyNumberFormat="1" applyFont="1" applyFill="1" applyBorder="1" applyAlignment="1" applyProtection="1">
      <alignment horizontal="left" vertical="center"/>
    </xf>
    <xf numFmtId="0" fontId="2" fillId="3" borderId="4" xfId="0" applyNumberFormat="1" applyFont="1" applyFill="1" applyBorder="1" applyAlignment="1" applyProtection="1">
      <alignment horizontal="left" vertical="center"/>
    </xf>
    <xf numFmtId="0" fontId="2" fillId="3" borderId="13" xfId="0" applyNumberFormat="1" applyFont="1" applyFill="1" applyBorder="1" applyAlignment="1" applyProtection="1">
      <alignment horizontal="left" vertical="center"/>
    </xf>
    <xf numFmtId="0" fontId="2" fillId="3" borderId="9" xfId="0" applyNumberFormat="1" applyFont="1" applyFill="1" applyBorder="1" applyAlignment="1" applyProtection="1">
      <alignment horizontal="left" vertical="center"/>
    </xf>
    <xf numFmtId="0" fontId="4" fillId="0" borderId="11" xfId="0" applyNumberFormat="1" applyFont="1" applyFill="1" applyBorder="1" applyAlignment="1" applyProtection="1">
      <alignment horizontal="center"/>
    </xf>
    <xf numFmtId="0" fontId="7" fillId="0" borderId="15" xfId="0" applyNumberFormat="1" applyFont="1" applyFill="1" applyBorder="1" applyAlignment="1" applyProtection="1">
      <alignment horizontal="left"/>
    </xf>
    <xf numFmtId="0" fontId="7" fillId="0" borderId="16" xfId="0" applyNumberFormat="1" applyFont="1" applyFill="1" applyBorder="1" applyAlignment="1" applyProtection="1">
      <alignment horizontal="left"/>
    </xf>
    <xf numFmtId="0" fontId="4" fillId="0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1</xdr:row>
      <xdr:rowOff>114300</xdr:rowOff>
    </xdr:from>
    <xdr:to>
      <xdr:col>1</xdr:col>
      <xdr:colOff>685801</xdr:colOff>
      <xdr:row>5</xdr:row>
      <xdr:rowOff>118228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23D496-05F4-4778-A105-791789B8D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1" y="304800"/>
          <a:ext cx="571500" cy="765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F0048-5EDC-4746-A585-1F001F138F1D}">
  <dimension ref="B6:H58"/>
  <sheetViews>
    <sheetView tabSelected="1" topLeftCell="A4" zoomScaleNormal="100" workbookViewId="0">
      <selection activeCell="H26" sqref="H26"/>
    </sheetView>
  </sheetViews>
  <sheetFormatPr baseColWidth="10" defaultRowHeight="15" x14ac:dyDescent="0.25"/>
  <cols>
    <col min="3" max="3" width="50.140625" customWidth="1"/>
    <col min="7" max="7" width="12" bestFit="1" customWidth="1"/>
  </cols>
  <sheetData>
    <row r="6" spans="2:7" ht="15.75" thickBot="1" x14ac:dyDescent="0.3"/>
    <row r="7" spans="2:7" ht="21" thickBot="1" x14ac:dyDescent="0.35">
      <c r="B7" s="58" t="s">
        <v>52</v>
      </c>
      <c r="C7" s="59"/>
      <c r="D7" s="59"/>
      <c r="E7" s="59"/>
      <c r="F7" s="59"/>
      <c r="G7" s="60"/>
    </row>
    <row r="8" spans="2:7" x14ac:dyDescent="0.25">
      <c r="B8" s="38" t="s">
        <v>0</v>
      </c>
      <c r="C8" s="61" t="s">
        <v>55</v>
      </c>
      <c r="D8" s="62"/>
      <c r="E8" s="62"/>
      <c r="F8" s="62"/>
      <c r="G8" s="63"/>
    </row>
    <row r="9" spans="2:7" x14ac:dyDescent="0.25">
      <c r="B9" s="39" t="s">
        <v>1</v>
      </c>
      <c r="C9" s="64" t="s">
        <v>55</v>
      </c>
      <c r="D9" s="65"/>
      <c r="E9" s="65"/>
      <c r="F9" s="65"/>
      <c r="G9" s="66"/>
    </row>
    <row r="10" spans="2:7" x14ac:dyDescent="0.25">
      <c r="B10" s="39" t="s">
        <v>2</v>
      </c>
      <c r="C10" s="64" t="s">
        <v>42</v>
      </c>
      <c r="D10" s="65"/>
      <c r="E10" s="65"/>
      <c r="F10" s="65"/>
      <c r="G10" s="66"/>
    </row>
    <row r="11" spans="2:7" x14ac:dyDescent="0.25">
      <c r="B11" s="39" t="s">
        <v>3</v>
      </c>
      <c r="C11" s="67"/>
      <c r="D11" s="68"/>
      <c r="E11" s="68"/>
      <c r="F11" s="68"/>
      <c r="G11" s="69"/>
    </row>
    <row r="12" spans="2:7" ht="15.75" thickBot="1" x14ac:dyDescent="0.3">
      <c r="B12" s="37" t="s">
        <v>4</v>
      </c>
      <c r="C12" s="70" t="s">
        <v>85</v>
      </c>
      <c r="D12" s="71"/>
      <c r="E12" s="71"/>
      <c r="F12" s="71"/>
      <c r="G12" s="72"/>
    </row>
    <row r="13" spans="2:7" x14ac:dyDescent="0.25">
      <c r="B13" s="20" t="s">
        <v>5</v>
      </c>
      <c r="C13" s="21" t="s">
        <v>6</v>
      </c>
      <c r="D13" s="21" t="s">
        <v>7</v>
      </c>
      <c r="E13" s="21" t="s">
        <v>8</v>
      </c>
      <c r="F13" s="21" t="s">
        <v>9</v>
      </c>
      <c r="G13" s="22" t="s">
        <v>10</v>
      </c>
    </row>
    <row r="14" spans="2:7" x14ac:dyDescent="0.25">
      <c r="B14" s="23" t="s">
        <v>11</v>
      </c>
      <c r="C14" s="73" t="s">
        <v>39</v>
      </c>
      <c r="D14" s="74"/>
      <c r="E14" s="74"/>
      <c r="F14" s="74"/>
      <c r="G14" s="75"/>
    </row>
    <row r="15" spans="2:7" x14ac:dyDescent="0.25">
      <c r="B15" s="23" t="s">
        <v>12</v>
      </c>
      <c r="C15" s="73" t="s">
        <v>13</v>
      </c>
      <c r="D15" s="73"/>
      <c r="E15" s="73"/>
      <c r="F15" s="73"/>
      <c r="G15" s="76"/>
    </row>
    <row r="16" spans="2:7" x14ac:dyDescent="0.25">
      <c r="B16" s="24" t="s">
        <v>51</v>
      </c>
      <c r="C16" s="2" t="s">
        <v>65</v>
      </c>
      <c r="D16" s="1" t="s">
        <v>14</v>
      </c>
      <c r="E16" s="3">
        <v>315</v>
      </c>
      <c r="F16" s="4"/>
      <c r="G16" s="25">
        <f>E16*F16</f>
        <v>0</v>
      </c>
    </row>
    <row r="17" spans="2:8" x14ac:dyDescent="0.25">
      <c r="B17" s="26"/>
      <c r="C17" s="51"/>
      <c r="D17" s="52"/>
      <c r="E17" s="53"/>
      <c r="F17" s="19" t="s">
        <v>16</v>
      </c>
      <c r="G17" s="25">
        <f>G16</f>
        <v>0</v>
      </c>
    </row>
    <row r="18" spans="2:8" x14ac:dyDescent="0.25">
      <c r="B18" s="23" t="s">
        <v>74</v>
      </c>
      <c r="C18" s="15" t="s">
        <v>66</v>
      </c>
      <c r="D18" s="16"/>
      <c r="E18" s="16"/>
      <c r="F18" s="17"/>
      <c r="G18" s="27"/>
    </row>
    <row r="19" spans="2:8" x14ac:dyDescent="0.25">
      <c r="B19" s="44" t="s">
        <v>49</v>
      </c>
      <c r="C19" s="45" t="s">
        <v>67</v>
      </c>
      <c r="D19" s="46" t="s">
        <v>54</v>
      </c>
      <c r="E19" s="46">
        <v>345</v>
      </c>
      <c r="F19" s="47"/>
      <c r="G19" s="48">
        <f>E19*F19</f>
        <v>0</v>
      </c>
      <c r="H19" s="49"/>
    </row>
    <row r="20" spans="2:8" ht="15" customHeight="1" x14ac:dyDescent="0.25">
      <c r="B20" s="44" t="s">
        <v>19</v>
      </c>
      <c r="C20" s="12" t="s">
        <v>56</v>
      </c>
      <c r="D20" s="1" t="s">
        <v>37</v>
      </c>
      <c r="E20" s="1">
        <v>345</v>
      </c>
      <c r="F20" s="4"/>
      <c r="G20" s="25">
        <f t="shared" ref="G20:G22" si="0">E20*F20</f>
        <v>0</v>
      </c>
    </row>
    <row r="21" spans="2:8" ht="15" customHeight="1" x14ac:dyDescent="0.25">
      <c r="B21" s="44" t="s">
        <v>50</v>
      </c>
      <c r="C21" s="12" t="s">
        <v>57</v>
      </c>
      <c r="D21" s="1" t="s">
        <v>36</v>
      </c>
      <c r="E21" s="1">
        <f>92.6+150+15.05</f>
        <v>257.64999999999998</v>
      </c>
      <c r="F21" s="4"/>
      <c r="G21" s="25">
        <f t="shared" si="0"/>
        <v>0</v>
      </c>
    </row>
    <row r="22" spans="2:8" ht="15" customHeight="1" x14ac:dyDescent="0.25">
      <c r="B22" s="44" t="s">
        <v>21</v>
      </c>
      <c r="C22" s="40" t="s">
        <v>58</v>
      </c>
      <c r="D22" s="1" t="s">
        <v>36</v>
      </c>
      <c r="E22" s="1">
        <v>126</v>
      </c>
      <c r="F22" s="4"/>
      <c r="G22" s="25">
        <f t="shared" si="0"/>
        <v>0</v>
      </c>
    </row>
    <row r="23" spans="2:8" x14ac:dyDescent="0.25">
      <c r="B23" s="24"/>
      <c r="C23" s="51"/>
      <c r="D23" s="52"/>
      <c r="E23" s="53"/>
      <c r="F23" s="19" t="s">
        <v>10</v>
      </c>
      <c r="G23" s="25">
        <f>+G19+G20+G21+G22</f>
        <v>0</v>
      </c>
    </row>
    <row r="24" spans="2:8" x14ac:dyDescent="0.25">
      <c r="B24" s="23" t="s">
        <v>22</v>
      </c>
      <c r="C24" s="15" t="s">
        <v>40</v>
      </c>
      <c r="D24" s="16"/>
      <c r="E24" s="16"/>
      <c r="F24" s="17"/>
      <c r="G24" s="27"/>
    </row>
    <row r="25" spans="2:8" x14ac:dyDescent="0.25">
      <c r="B25" s="28" t="s">
        <v>43</v>
      </c>
      <c r="C25" s="6" t="s">
        <v>45</v>
      </c>
      <c r="D25" s="13" t="s">
        <v>46</v>
      </c>
      <c r="E25" s="13">
        <v>1</v>
      </c>
      <c r="F25" s="14"/>
      <c r="G25" s="25">
        <f>E25*F25</f>
        <v>0</v>
      </c>
    </row>
    <row r="26" spans="2:8" x14ac:dyDescent="0.25">
      <c r="B26" s="28" t="s">
        <v>53</v>
      </c>
      <c r="C26" s="50" t="s">
        <v>68</v>
      </c>
      <c r="D26" s="1" t="s">
        <v>38</v>
      </c>
      <c r="E26" s="3">
        <v>12</v>
      </c>
      <c r="F26" s="4"/>
      <c r="G26" s="25">
        <f>E26*F26</f>
        <v>0</v>
      </c>
    </row>
    <row r="27" spans="2:8" x14ac:dyDescent="0.25">
      <c r="B27" s="24"/>
      <c r="C27" s="80"/>
      <c r="D27" s="80"/>
      <c r="E27" s="80"/>
      <c r="F27" s="19" t="s">
        <v>10</v>
      </c>
      <c r="G27" s="25">
        <f>G25+G26</f>
        <v>0</v>
      </c>
    </row>
    <row r="28" spans="2:8" x14ac:dyDescent="0.25">
      <c r="B28" s="23" t="s">
        <v>23</v>
      </c>
      <c r="C28" s="15" t="s">
        <v>17</v>
      </c>
      <c r="D28" s="16"/>
      <c r="E28" s="16"/>
      <c r="F28" s="17"/>
      <c r="G28" s="27"/>
    </row>
    <row r="29" spans="2:8" x14ac:dyDescent="0.25">
      <c r="B29" s="24" t="s">
        <v>47</v>
      </c>
      <c r="C29" s="18" t="s">
        <v>64</v>
      </c>
      <c r="D29" s="1" t="s">
        <v>14</v>
      </c>
      <c r="E29" s="3">
        <v>327.12</v>
      </c>
      <c r="F29" s="4"/>
      <c r="G29" s="25">
        <f>E29*F29</f>
        <v>0</v>
      </c>
    </row>
    <row r="30" spans="2:8" x14ac:dyDescent="0.25">
      <c r="B30" s="24" t="s">
        <v>48</v>
      </c>
      <c r="C30" s="18" t="s">
        <v>35</v>
      </c>
      <c r="D30" s="1" t="s">
        <v>18</v>
      </c>
      <c r="E30" s="3">
        <v>327.12</v>
      </c>
      <c r="F30" s="4"/>
      <c r="G30" s="25">
        <f>E30*F30</f>
        <v>0</v>
      </c>
    </row>
    <row r="31" spans="2:8" x14ac:dyDescent="0.25">
      <c r="B31" s="24" t="s">
        <v>75</v>
      </c>
      <c r="C31" s="18" t="s">
        <v>44</v>
      </c>
      <c r="D31" s="1" t="s">
        <v>18</v>
      </c>
      <c r="E31" s="3">
        <v>327.12</v>
      </c>
      <c r="F31" s="4"/>
      <c r="G31" s="25">
        <f t="shared" ref="G31:G34" si="1">E31*F31</f>
        <v>0</v>
      </c>
    </row>
    <row r="32" spans="2:8" x14ac:dyDescent="0.25">
      <c r="B32" s="24" t="s">
        <v>76</v>
      </c>
      <c r="C32" s="18" t="s">
        <v>88</v>
      </c>
      <c r="D32" s="1" t="s">
        <v>20</v>
      </c>
      <c r="E32" s="1">
        <v>29</v>
      </c>
      <c r="F32" s="4"/>
      <c r="G32" s="25">
        <f t="shared" ref="G32" si="2">E32*F32</f>
        <v>0</v>
      </c>
    </row>
    <row r="33" spans="2:8" x14ac:dyDescent="0.25">
      <c r="B33" s="24" t="s">
        <v>77</v>
      </c>
      <c r="C33" s="5" t="s">
        <v>70</v>
      </c>
      <c r="D33" s="1" t="s">
        <v>20</v>
      </c>
      <c r="E33" s="1">
        <v>58</v>
      </c>
      <c r="F33" s="4"/>
      <c r="G33" s="25">
        <f t="shared" si="1"/>
        <v>0</v>
      </c>
    </row>
    <row r="34" spans="2:8" x14ac:dyDescent="0.25">
      <c r="B34" s="24" t="s">
        <v>78</v>
      </c>
      <c r="C34" s="42" t="s">
        <v>69</v>
      </c>
      <c r="D34" s="1" t="s">
        <v>20</v>
      </c>
      <c r="E34" s="1">
        <v>25</v>
      </c>
      <c r="F34" s="4"/>
      <c r="G34" s="25">
        <f t="shared" si="1"/>
        <v>0</v>
      </c>
    </row>
    <row r="35" spans="2:8" x14ac:dyDescent="0.25">
      <c r="B35" s="24"/>
      <c r="C35" s="51"/>
      <c r="D35" s="52"/>
      <c r="E35" s="53"/>
      <c r="F35" s="19" t="s">
        <v>10</v>
      </c>
      <c r="G35" s="25">
        <f>G29+G30+G31+G32+G33+G34</f>
        <v>0</v>
      </c>
    </row>
    <row r="36" spans="2:8" x14ac:dyDescent="0.25">
      <c r="B36" s="23" t="s">
        <v>24</v>
      </c>
      <c r="C36" s="15" t="s">
        <v>71</v>
      </c>
      <c r="D36" s="16"/>
      <c r="E36" s="16"/>
      <c r="F36" s="17"/>
      <c r="G36" s="27"/>
    </row>
    <row r="37" spans="2:8" x14ac:dyDescent="0.25">
      <c r="B37" s="44" t="s">
        <v>26</v>
      </c>
      <c r="C37" s="45" t="s">
        <v>87</v>
      </c>
      <c r="D37" s="46" t="s">
        <v>54</v>
      </c>
      <c r="E37" s="46">
        <v>58</v>
      </c>
      <c r="F37" s="47"/>
      <c r="G37" s="48">
        <f>E37*F37</f>
        <v>0</v>
      </c>
      <c r="H37" s="49"/>
    </row>
    <row r="38" spans="2:8" ht="15" customHeight="1" x14ac:dyDescent="0.25">
      <c r="B38" s="44" t="s">
        <v>60</v>
      </c>
      <c r="C38" s="12" t="s">
        <v>86</v>
      </c>
      <c r="D38" s="1" t="s">
        <v>37</v>
      </c>
      <c r="E38" s="1">
        <v>15.78</v>
      </c>
      <c r="F38" s="4"/>
      <c r="G38" s="25">
        <f t="shared" ref="G38:G39" si="3">E38*F38</f>
        <v>0</v>
      </c>
    </row>
    <row r="39" spans="2:8" ht="15" customHeight="1" x14ac:dyDescent="0.25">
      <c r="B39" s="44" t="s">
        <v>79</v>
      </c>
      <c r="C39" s="12" t="s">
        <v>72</v>
      </c>
      <c r="D39" s="1" t="s">
        <v>36</v>
      </c>
      <c r="E39" s="1">
        <v>18</v>
      </c>
      <c r="F39" s="4"/>
      <c r="G39" s="25">
        <f t="shared" si="3"/>
        <v>0</v>
      </c>
    </row>
    <row r="40" spans="2:8" x14ac:dyDescent="0.25">
      <c r="B40" s="24"/>
      <c r="C40" s="51"/>
      <c r="D40" s="52"/>
      <c r="E40" s="53"/>
      <c r="F40" s="19" t="s">
        <v>10</v>
      </c>
      <c r="G40" s="25">
        <f>G37+G38+G39</f>
        <v>0</v>
      </c>
    </row>
    <row r="41" spans="2:8" x14ac:dyDescent="0.25">
      <c r="B41" s="23" t="s">
        <v>61</v>
      </c>
      <c r="C41" s="15" t="s">
        <v>41</v>
      </c>
      <c r="D41" s="16"/>
      <c r="E41" s="16"/>
      <c r="F41" s="17"/>
      <c r="G41" s="27"/>
    </row>
    <row r="42" spans="2:8" x14ac:dyDescent="0.25">
      <c r="B42" s="24" t="s">
        <v>62</v>
      </c>
      <c r="C42" s="2" t="s">
        <v>73</v>
      </c>
      <c r="D42" s="1" t="s">
        <v>54</v>
      </c>
      <c r="E42" s="1">
        <v>423</v>
      </c>
      <c r="F42" s="4"/>
      <c r="G42" s="25">
        <f>E42*F42</f>
        <v>0</v>
      </c>
    </row>
    <row r="43" spans="2:8" x14ac:dyDescent="0.25">
      <c r="B43" s="24" t="s">
        <v>80</v>
      </c>
      <c r="C43" s="2" t="s">
        <v>63</v>
      </c>
      <c r="D43" s="1" t="s">
        <v>59</v>
      </c>
      <c r="E43" s="1">
        <v>345</v>
      </c>
      <c r="F43" s="4"/>
      <c r="G43" s="25">
        <f>E43*F43</f>
        <v>0</v>
      </c>
    </row>
    <row r="44" spans="2:8" x14ac:dyDescent="0.25">
      <c r="B44" s="24"/>
      <c r="C44" s="51"/>
      <c r="D44" s="52"/>
      <c r="E44" s="53"/>
      <c r="F44" s="19" t="s">
        <v>10</v>
      </c>
      <c r="G44" s="25">
        <f>+G42+G43</f>
        <v>0</v>
      </c>
    </row>
    <row r="45" spans="2:8" x14ac:dyDescent="0.25">
      <c r="B45" s="23" t="s">
        <v>81</v>
      </c>
      <c r="C45" s="15" t="s">
        <v>25</v>
      </c>
      <c r="D45" s="16"/>
      <c r="E45" s="16"/>
      <c r="F45" s="17"/>
      <c r="G45" s="27"/>
    </row>
    <row r="46" spans="2:8" x14ac:dyDescent="0.25">
      <c r="B46" s="24" t="s">
        <v>82</v>
      </c>
      <c r="C46" s="6" t="s">
        <v>27</v>
      </c>
      <c r="D46" s="1" t="s">
        <v>15</v>
      </c>
      <c r="E46" s="3">
        <v>1</v>
      </c>
      <c r="F46" s="4"/>
      <c r="G46" s="25">
        <f>E46*F46</f>
        <v>0</v>
      </c>
    </row>
    <row r="47" spans="2:8" ht="15.75" thickBot="1" x14ac:dyDescent="0.3">
      <c r="B47" s="29"/>
      <c r="C47" s="77"/>
      <c r="D47" s="77"/>
      <c r="E47" s="77"/>
      <c r="F47" s="30" t="s">
        <v>10</v>
      </c>
      <c r="G47" s="31">
        <f>G46</f>
        <v>0</v>
      </c>
    </row>
    <row r="48" spans="2:8" x14ac:dyDescent="0.25">
      <c r="B48" s="7"/>
      <c r="C48" s="7"/>
      <c r="D48" s="7"/>
      <c r="E48" s="78" t="s">
        <v>28</v>
      </c>
      <c r="F48" s="79"/>
      <c r="G48" s="32">
        <f>G17+G35+G40+G23+G27+G44+G47</f>
        <v>0</v>
      </c>
    </row>
    <row r="49" spans="2:7" x14ac:dyDescent="0.25">
      <c r="B49" s="7"/>
      <c r="C49" s="7"/>
      <c r="D49" s="7"/>
      <c r="E49" s="33" t="s">
        <v>29</v>
      </c>
      <c r="F49" s="41">
        <v>0</v>
      </c>
      <c r="G49" s="34">
        <f>G48*F49</f>
        <v>0</v>
      </c>
    </row>
    <row r="50" spans="2:7" x14ac:dyDescent="0.25">
      <c r="B50" s="7"/>
      <c r="C50" s="7"/>
      <c r="D50" s="7"/>
      <c r="E50" s="33" t="s">
        <v>30</v>
      </c>
      <c r="F50" s="41">
        <v>0</v>
      </c>
      <c r="G50" s="34">
        <f>G48*F50</f>
        <v>0</v>
      </c>
    </row>
    <row r="51" spans="2:7" x14ac:dyDescent="0.25">
      <c r="B51" s="7"/>
      <c r="C51" s="9" t="s">
        <v>33</v>
      </c>
      <c r="D51" s="7"/>
      <c r="E51" s="56" t="s">
        <v>31</v>
      </c>
      <c r="F51" s="57"/>
      <c r="G51" s="35">
        <f>G48+G49+G50</f>
        <v>0</v>
      </c>
    </row>
    <row r="52" spans="2:7" x14ac:dyDescent="0.25">
      <c r="B52" s="7"/>
      <c r="C52" s="9" t="s">
        <v>83</v>
      </c>
      <c r="D52" s="7"/>
      <c r="E52" s="33" t="s">
        <v>32</v>
      </c>
      <c r="F52" s="8">
        <v>0.19</v>
      </c>
      <c r="G52" s="34">
        <f>G51*0.19</f>
        <v>0</v>
      </c>
    </row>
    <row r="53" spans="2:7" ht="15.75" thickBot="1" x14ac:dyDescent="0.3">
      <c r="B53" s="7"/>
      <c r="C53" s="11" t="s">
        <v>84</v>
      </c>
      <c r="D53" s="7"/>
      <c r="E53" s="54" t="s">
        <v>34</v>
      </c>
      <c r="F53" s="55"/>
      <c r="G53" s="36">
        <f>G51+G52</f>
        <v>0</v>
      </c>
    </row>
    <row r="54" spans="2:7" x14ac:dyDescent="0.25">
      <c r="B54" s="7"/>
      <c r="D54" s="7"/>
      <c r="E54" s="7"/>
      <c r="F54" s="7"/>
    </row>
    <row r="55" spans="2:7" x14ac:dyDescent="0.25">
      <c r="C55" s="43"/>
    </row>
    <row r="56" spans="2:7" x14ac:dyDescent="0.25">
      <c r="C56" s="43"/>
    </row>
    <row r="57" spans="2:7" x14ac:dyDescent="0.25">
      <c r="C57" s="43"/>
    </row>
    <row r="58" spans="2:7" x14ac:dyDescent="0.25">
      <c r="C58" s="43"/>
      <c r="G58" s="10"/>
    </row>
  </sheetData>
  <mergeCells count="18">
    <mergeCell ref="C40:E40"/>
    <mergeCell ref="C35:E35"/>
    <mergeCell ref="C23:E23"/>
    <mergeCell ref="C44:E44"/>
    <mergeCell ref="E53:F53"/>
    <mergeCell ref="E51:F51"/>
    <mergeCell ref="B7:G7"/>
    <mergeCell ref="C8:G8"/>
    <mergeCell ref="C9:G9"/>
    <mergeCell ref="C10:G10"/>
    <mergeCell ref="C11:G11"/>
    <mergeCell ref="C12:G12"/>
    <mergeCell ref="C14:G14"/>
    <mergeCell ref="C15:G15"/>
    <mergeCell ref="C47:E47"/>
    <mergeCell ref="E48:F48"/>
    <mergeCell ref="C27:E27"/>
    <mergeCell ref="C17:E17"/>
  </mergeCells>
  <phoneticPr fontId="8" type="noConversion"/>
  <pageMargins left="0.70866141732283472" right="0.51181102362204722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2018-08-30T19:22:09Z</cp:lastPrinted>
  <dcterms:created xsi:type="dcterms:W3CDTF">2018-07-26T16:27:15Z</dcterms:created>
  <dcterms:modified xsi:type="dcterms:W3CDTF">2020-09-23T16:53:20Z</dcterms:modified>
</cp:coreProperties>
</file>